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I:\1.0 Projekte\6.0 Excel\1.0 Eigene Projekte\"/>
    </mc:Choice>
  </mc:AlternateContent>
  <xr:revisionPtr revIDLastSave="0" documentId="13_ncr:1_{C85828B5-A569-4D41-A18D-EACEBF06B7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orwärtskalkulation" sheetId="1" r:id="rId1"/>
    <sheet name="Rückwärtskalkulation" sheetId="2" r:id="rId2"/>
    <sheet name="Differenzkalkula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3" l="1"/>
  <c r="E19" i="3" s="1"/>
  <c r="E16" i="3"/>
  <c r="E15" i="3" s="1"/>
  <c r="E3" i="3"/>
  <c r="E4" i="3" s="1"/>
  <c r="E19" i="2"/>
  <c r="E18" i="2"/>
  <c r="E16" i="2"/>
  <c r="E15" i="2" s="1"/>
  <c r="D3" i="1"/>
  <c r="D4" i="1" s="1"/>
  <c r="D5" i="1" s="1"/>
  <c r="D6" i="1" s="1"/>
  <c r="D8" i="1" s="1"/>
  <c r="E14" i="2" l="1"/>
  <c r="E12" i="2" s="1"/>
  <c r="E10" i="2" s="1"/>
  <c r="E13" i="2"/>
  <c r="D9" i="1"/>
  <c r="D10" i="1"/>
  <c r="D11" i="1" s="1"/>
  <c r="D12" i="1" s="1"/>
  <c r="D15" i="1" s="1"/>
  <c r="D14" i="1" s="1"/>
  <c r="E14" i="3"/>
  <c r="E13" i="3"/>
  <c r="E12" i="3" s="1"/>
  <c r="E5" i="3"/>
  <c r="E6" i="3" s="1"/>
  <c r="E8" i="3" s="1"/>
  <c r="E11" i="2" l="1"/>
  <c r="E8" i="2"/>
  <c r="D17" i="1"/>
  <c r="D13" i="1"/>
  <c r="E9" i="3"/>
  <c r="E10" i="3" s="1"/>
  <c r="D18" i="1"/>
  <c r="D19" i="1" s="1"/>
  <c r="D16" i="1"/>
  <c r="E6" i="2" l="1"/>
  <c r="E4" i="2" s="1"/>
  <c r="E9" i="2"/>
  <c r="E11" i="3"/>
  <c r="D11" i="3"/>
  <c r="E2" i="2" l="1"/>
  <c r="E3" i="2" s="1"/>
  <c r="E5" i="2"/>
</calcChain>
</file>

<file path=xl/sharedStrings.xml><?xml version="1.0" encoding="utf-8"?>
<sst xmlns="http://schemas.openxmlformats.org/spreadsheetml/2006/main" count="103" uniqueCount="57">
  <si>
    <t>LEK</t>
  </si>
  <si>
    <t xml:space="preserve"> - Liefererrabatt</t>
  </si>
  <si>
    <t>+ Listeneinkaufspreis</t>
  </si>
  <si>
    <t>= Zileinkaufs- oder Rechnungspreis</t>
  </si>
  <si>
    <t>- Liefererskonto</t>
  </si>
  <si>
    <t>= Bareinkaufspreis</t>
  </si>
  <si>
    <t>+ Geschäfts-, oder Handlungskosten</t>
  </si>
  <si>
    <t>= Selbstkostenpreis</t>
  </si>
  <si>
    <t>+ Gewinn</t>
  </si>
  <si>
    <t>= Barverkaufspreis</t>
  </si>
  <si>
    <t>+ Kundenskonto</t>
  </si>
  <si>
    <t>+ Vertreterprovision</t>
  </si>
  <si>
    <t>= Zielverkaufs,- oder Rechnungspreis</t>
  </si>
  <si>
    <t>+ Kundenrabatt</t>
  </si>
  <si>
    <t>= Listenverkaufspreis (netto)</t>
  </si>
  <si>
    <t>+ Mehrwersteuer</t>
  </si>
  <si>
    <t>= Listenverkaufspreis (brutto)</t>
  </si>
  <si>
    <t>+ Bezugskosten (ohne Ust)</t>
  </si>
  <si>
    <t>= Bezugs-, oder Einstandspreis</t>
  </si>
  <si>
    <t>Listeneinkaufspreis</t>
  </si>
  <si>
    <t>=E2*D3</t>
  </si>
  <si>
    <t>=E2-E3</t>
  </si>
  <si>
    <t>=E4*D5</t>
  </si>
  <si>
    <t>=E4-E5</t>
  </si>
  <si>
    <t>=E6+E7</t>
  </si>
  <si>
    <t>=E8*D9</t>
  </si>
  <si>
    <t>=E8+E9</t>
  </si>
  <si>
    <t>=E10*D11</t>
  </si>
  <si>
    <t>=E15*D13</t>
  </si>
  <si>
    <t>=E15*D14</t>
  </si>
  <si>
    <t>=E17*D16</t>
  </si>
  <si>
    <t>=E17*D18</t>
  </si>
  <si>
    <t>=E4/(1-D3)</t>
  </si>
  <si>
    <t>=E6/(1-D5)</t>
  </si>
  <si>
    <t>=E8-E7</t>
  </si>
  <si>
    <t>=E10/(D9+1)</t>
  </si>
  <si>
    <t>=E12/(D11+1)</t>
  </si>
  <si>
    <t>=E15-E14-E13</t>
  </si>
  <si>
    <t>=E17-E16</t>
  </si>
  <si>
    <t>=E17+E18</t>
  </si>
  <si>
    <t>=E12-E10</t>
  </si>
  <si>
    <t>=D2*C3</t>
  </si>
  <si>
    <t>=D2-D3</t>
  </si>
  <si>
    <t>=D4*C5</t>
  </si>
  <si>
    <t>=D4-D5</t>
  </si>
  <si>
    <t>=D6+D7</t>
  </si>
  <si>
    <t>=D8*C9</t>
  </si>
  <si>
    <t>=D8+D9</t>
  </si>
  <si>
    <t>=D10*C11</t>
  </si>
  <si>
    <t>=D10+D11</t>
  </si>
  <si>
    <t>=D15*C13</t>
  </si>
  <si>
    <t>=D15*C14</t>
  </si>
  <si>
    <t>=(D12*100)/(100-(SUMME(C13:C14)*100))</t>
  </si>
  <si>
    <t>=D17*C16</t>
  </si>
  <si>
    <t>=(D15*100)/(100-(C16*100))</t>
  </si>
  <si>
    <t>=D17*C18</t>
  </si>
  <si>
    <t>=D18+D17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</si>
</sst>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44" fontId="0" fillId="0" borderId="0" xfId="1" applyFont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10" fontId="0" fillId="0" borderId="0" xfId="2" applyNumberFormat="1" applyFont="1"/>
    <xf numFmtId="44" fontId="0" fillId="0" borderId="0" xfId="0" applyNumberFormat="1"/>
    <xf numFmtId="0" fontId="0" fillId="2" borderId="0" xfId="0" quotePrefix="1" applyFill="1"/>
    <xf numFmtId="10" fontId="0" fillId="2" borderId="0" xfId="2" applyNumberFormat="1" applyFont="1" applyFill="1"/>
    <xf numFmtId="44" fontId="0" fillId="2" borderId="0" xfId="1" applyFont="1" applyFill="1"/>
    <xf numFmtId="0" fontId="0" fillId="3" borderId="0" xfId="0" quotePrefix="1" applyFill="1"/>
    <xf numFmtId="10" fontId="0" fillId="3" borderId="0" xfId="2" applyNumberFormat="1" applyFont="1" applyFill="1"/>
    <xf numFmtId="44" fontId="0" fillId="3" borderId="0" xfId="1" applyFont="1" applyFill="1"/>
    <xf numFmtId="0" fontId="0" fillId="0" borderId="0" xfId="0" applyAlignment="1">
      <alignment horizontal="left"/>
    </xf>
    <xf numFmtId="0" fontId="0" fillId="4" borderId="0" xfId="0" quotePrefix="1" applyFill="1"/>
    <xf numFmtId="0" fontId="0" fillId="4" borderId="0" xfId="0" applyFill="1"/>
    <xf numFmtId="10" fontId="0" fillId="4" borderId="0" xfId="2" applyNumberFormat="1" applyFont="1" applyFill="1"/>
    <xf numFmtId="44" fontId="0" fillId="4" borderId="0" xfId="1" applyFont="1" applyFill="1"/>
    <xf numFmtId="0" fontId="0" fillId="5" borderId="0" xfId="0" quotePrefix="1" applyFill="1"/>
    <xf numFmtId="0" fontId="0" fillId="5" borderId="0" xfId="0" applyFill="1"/>
    <xf numFmtId="10" fontId="0" fillId="5" borderId="0" xfId="2" applyNumberFormat="1" applyFont="1" applyFill="1"/>
    <xf numFmtId="44" fontId="0" fillId="5" borderId="0" xfId="1" applyFont="1" applyFill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0"/>
  <sheetViews>
    <sheetView showGridLines="0" tabSelected="1" workbookViewId="0">
      <selection activeCell="H25" sqref="H25"/>
    </sheetView>
  </sheetViews>
  <sheetFormatPr baseColWidth="10" defaultColWidth="9.140625" defaultRowHeight="15" x14ac:dyDescent="0.25"/>
  <cols>
    <col min="1" max="1" width="4" customWidth="1"/>
    <col min="2" max="2" width="35.7109375" customWidth="1"/>
    <col min="4" max="4" width="12" bestFit="1" customWidth="1"/>
    <col min="5" max="5" width="1.7109375" customWidth="1"/>
    <col min="6" max="6" width="38.28515625" style="12" customWidth="1"/>
  </cols>
  <sheetData>
    <row r="2" spans="2:6" x14ac:dyDescent="0.25">
      <c r="B2" s="6" t="s">
        <v>19</v>
      </c>
      <c r="C2" s="7"/>
      <c r="D2" s="8">
        <v>375</v>
      </c>
      <c r="E2" s="7"/>
      <c r="F2" s="7"/>
    </row>
    <row r="3" spans="2:6" x14ac:dyDescent="0.25">
      <c r="B3" s="6" t="s">
        <v>1</v>
      </c>
      <c r="C3" s="7">
        <v>0.16</v>
      </c>
      <c r="D3" s="8">
        <f>D2*C3</f>
        <v>60</v>
      </c>
      <c r="E3" s="7"/>
      <c r="F3" s="7" t="s">
        <v>41</v>
      </c>
    </row>
    <row r="4" spans="2:6" x14ac:dyDescent="0.25">
      <c r="B4" s="6" t="s">
        <v>3</v>
      </c>
      <c r="C4" s="7"/>
      <c r="D4" s="8">
        <f>D2-D3</f>
        <v>315</v>
      </c>
      <c r="E4" s="7"/>
      <c r="F4" s="7" t="s">
        <v>42</v>
      </c>
    </row>
    <row r="5" spans="2:6" x14ac:dyDescent="0.25">
      <c r="B5" s="9" t="s">
        <v>4</v>
      </c>
      <c r="C5" s="10">
        <v>0.03</v>
      </c>
      <c r="D5" s="11">
        <f>D4*C5</f>
        <v>9.4499999999999993</v>
      </c>
      <c r="E5" s="9"/>
      <c r="F5" s="9" t="s">
        <v>43</v>
      </c>
    </row>
    <row r="6" spans="2:6" x14ac:dyDescent="0.25">
      <c r="B6" s="9" t="s">
        <v>5</v>
      </c>
      <c r="C6" s="10"/>
      <c r="D6" s="11">
        <f>D4-D5</f>
        <v>305.55</v>
      </c>
      <c r="E6" s="9"/>
      <c r="F6" s="9" t="s">
        <v>44</v>
      </c>
    </row>
    <row r="7" spans="2:6" x14ac:dyDescent="0.25">
      <c r="B7" s="6" t="s">
        <v>17</v>
      </c>
      <c r="C7" s="7"/>
      <c r="D7" s="8">
        <v>6.3</v>
      </c>
      <c r="E7" s="7"/>
      <c r="F7" s="7"/>
    </row>
    <row r="8" spans="2:6" x14ac:dyDescent="0.25">
      <c r="B8" s="6" t="s">
        <v>18</v>
      </c>
      <c r="C8" s="7"/>
      <c r="D8" s="8">
        <f>D6+D7</f>
        <v>311.85000000000002</v>
      </c>
      <c r="E8" s="7"/>
      <c r="F8" s="7" t="s">
        <v>45</v>
      </c>
    </row>
    <row r="9" spans="2:6" x14ac:dyDescent="0.25">
      <c r="B9" s="9" t="s">
        <v>6</v>
      </c>
      <c r="C9" s="10">
        <v>0.28899999999999998</v>
      </c>
      <c r="D9" s="11">
        <f>D8*C9</f>
        <v>90.124650000000003</v>
      </c>
      <c r="E9" s="9"/>
      <c r="F9" s="9" t="s">
        <v>46</v>
      </c>
    </row>
    <row r="10" spans="2:6" x14ac:dyDescent="0.25">
      <c r="B10" s="9" t="s">
        <v>7</v>
      </c>
      <c r="C10" s="10"/>
      <c r="D10" s="11">
        <f>D8+D9</f>
        <v>401.97465</v>
      </c>
      <c r="E10" s="9"/>
      <c r="F10" s="9" t="s">
        <v>47</v>
      </c>
    </row>
    <row r="11" spans="2:6" x14ac:dyDescent="0.25">
      <c r="B11" s="6" t="s">
        <v>8</v>
      </c>
      <c r="C11" s="7">
        <v>0.25</v>
      </c>
      <c r="D11" s="8">
        <f>D10*C11</f>
        <v>100.4936625</v>
      </c>
      <c r="E11" s="7"/>
      <c r="F11" s="7" t="s">
        <v>48</v>
      </c>
    </row>
    <row r="12" spans="2:6" x14ac:dyDescent="0.25">
      <c r="B12" s="6" t="s">
        <v>9</v>
      </c>
      <c r="C12" s="7"/>
      <c r="D12" s="8">
        <f>D10+D11</f>
        <v>502.46831250000002</v>
      </c>
      <c r="E12" s="7"/>
      <c r="F12" s="7" t="s">
        <v>49</v>
      </c>
    </row>
    <row r="13" spans="2:6" x14ac:dyDescent="0.25">
      <c r="B13" s="9" t="s">
        <v>10</v>
      </c>
      <c r="C13" s="10">
        <v>0.02</v>
      </c>
      <c r="D13" s="11">
        <f>D15*C13</f>
        <v>11.043259615384615</v>
      </c>
      <c r="E13" s="9"/>
      <c r="F13" s="9" t="s">
        <v>50</v>
      </c>
    </row>
    <row r="14" spans="2:6" x14ac:dyDescent="0.25">
      <c r="B14" s="9" t="s">
        <v>11</v>
      </c>
      <c r="C14" s="10">
        <v>7.0000000000000007E-2</v>
      </c>
      <c r="D14" s="11">
        <f>D15*C14</f>
        <v>38.651408653846161</v>
      </c>
      <c r="E14" s="9"/>
      <c r="F14" s="9" t="s">
        <v>51</v>
      </c>
    </row>
    <row r="15" spans="2:6" x14ac:dyDescent="0.25">
      <c r="B15" s="9" t="s">
        <v>12</v>
      </c>
      <c r="C15" s="10"/>
      <c r="D15" s="11">
        <f>(D12*100)/(100-(SUM(C13:C14)*100))</f>
        <v>552.16298076923078</v>
      </c>
      <c r="E15" s="9"/>
      <c r="F15" s="9" t="s">
        <v>52</v>
      </c>
    </row>
    <row r="16" spans="2:6" x14ac:dyDescent="0.25">
      <c r="B16" s="6" t="s">
        <v>13</v>
      </c>
      <c r="C16" s="7">
        <v>0.1</v>
      </c>
      <c r="D16" s="8">
        <f>D17*C16</f>
        <v>61.351442307692309</v>
      </c>
      <c r="E16" s="7"/>
      <c r="F16" s="7" t="s">
        <v>53</v>
      </c>
    </row>
    <row r="17" spans="2:6" x14ac:dyDescent="0.25">
      <c r="B17" s="6" t="s">
        <v>14</v>
      </c>
      <c r="C17" s="7"/>
      <c r="D17" s="8">
        <f>(D15*100)/(100-(C16*100))</f>
        <v>613.51442307692309</v>
      </c>
      <c r="E17" s="7"/>
      <c r="F17" s="7" t="s">
        <v>54</v>
      </c>
    </row>
    <row r="18" spans="2:6" x14ac:dyDescent="0.25">
      <c r="B18" s="9" t="s">
        <v>15</v>
      </c>
      <c r="C18" s="10">
        <v>0.19</v>
      </c>
      <c r="D18" s="11">
        <f>D17*C18</f>
        <v>116.56774038461539</v>
      </c>
      <c r="E18" s="9"/>
      <c r="F18" s="9" t="s">
        <v>55</v>
      </c>
    </row>
    <row r="19" spans="2:6" x14ac:dyDescent="0.25">
      <c r="B19" s="9" t="s">
        <v>16</v>
      </c>
      <c r="C19" s="10"/>
      <c r="D19" s="11">
        <f>D18+D17</f>
        <v>730.08216346153847</v>
      </c>
      <c r="E19" s="9"/>
      <c r="F19" s="9" t="s">
        <v>56</v>
      </c>
    </row>
    <row r="20" spans="2:6" x14ac:dyDescent="0.25">
      <c r="D20" s="5"/>
    </row>
  </sheetData>
  <pageMargins left="0.7" right="0.7" top="0.75" bottom="0.75" header="0.3" footer="0.3"/>
  <pageSetup paperSize="9" orientation="portrait" horizontalDpi="300" verticalDpi="300" r:id="rId1"/>
  <ignoredErrors>
    <ignoredError sqref="D4:D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6CD8F-37D7-4C14-A17B-B4B820A0A387}">
  <dimension ref="B2:G19"/>
  <sheetViews>
    <sheetView showGridLines="0" workbookViewId="0">
      <selection activeCell="K9" sqref="K9"/>
    </sheetView>
  </sheetViews>
  <sheetFormatPr baseColWidth="10" defaultRowHeight="15" x14ac:dyDescent="0.25"/>
  <cols>
    <col min="1" max="1" width="4.140625" customWidth="1"/>
    <col min="2" max="2" width="37" customWidth="1"/>
    <col min="4" max="4" width="11.42578125" style="4"/>
    <col min="5" max="5" width="12" bestFit="1" customWidth="1"/>
    <col min="6" max="6" width="1.7109375" customWidth="1"/>
    <col min="7" max="7" width="14.140625" customWidth="1"/>
  </cols>
  <sheetData>
    <row r="2" spans="2:7" x14ac:dyDescent="0.25">
      <c r="B2" s="13" t="s">
        <v>2</v>
      </c>
      <c r="C2" s="14" t="s">
        <v>0</v>
      </c>
      <c r="D2" s="15"/>
      <c r="E2" s="16">
        <f>E4/(1-D3)</f>
        <v>337.84301064275252</v>
      </c>
      <c r="F2" s="14"/>
      <c r="G2" s="14" t="s">
        <v>32</v>
      </c>
    </row>
    <row r="3" spans="2:7" x14ac:dyDescent="0.25">
      <c r="B3" s="13" t="s">
        <v>1</v>
      </c>
      <c r="C3" s="14"/>
      <c r="D3" s="15">
        <v>0.1</v>
      </c>
      <c r="E3" s="16">
        <f>E2*D3</f>
        <v>33.784301064275255</v>
      </c>
      <c r="F3" s="14"/>
      <c r="G3" s="14" t="s">
        <v>20</v>
      </c>
    </row>
    <row r="4" spans="2:7" x14ac:dyDescent="0.25">
      <c r="B4" s="13" t="s">
        <v>3</v>
      </c>
      <c r="C4" s="14"/>
      <c r="D4" s="15"/>
      <c r="E4" s="16">
        <f>E6/(1-D5)</f>
        <v>304.05870957847725</v>
      </c>
      <c r="F4" s="14"/>
      <c r="G4" s="14" t="s">
        <v>33</v>
      </c>
    </row>
    <row r="5" spans="2:7" x14ac:dyDescent="0.25">
      <c r="B5" s="17" t="s">
        <v>4</v>
      </c>
      <c r="C5" s="18"/>
      <c r="D5" s="19">
        <v>0.02</v>
      </c>
      <c r="E5" s="20">
        <f>E4*D5</f>
        <v>6.081174191569545</v>
      </c>
      <c r="F5" s="18"/>
      <c r="G5" s="18" t="s">
        <v>22</v>
      </c>
    </row>
    <row r="6" spans="2:7" x14ac:dyDescent="0.25">
      <c r="B6" s="17" t="s">
        <v>5</v>
      </c>
      <c r="C6" s="18"/>
      <c r="D6" s="19"/>
      <c r="E6" s="20">
        <f>E8-E7</f>
        <v>297.97753538690768</v>
      </c>
      <c r="F6" s="18"/>
      <c r="G6" s="18" t="s">
        <v>34</v>
      </c>
    </row>
    <row r="7" spans="2:7" x14ac:dyDescent="0.25">
      <c r="B7" s="13" t="s">
        <v>17</v>
      </c>
      <c r="C7" s="14"/>
      <c r="D7" s="15"/>
      <c r="E7" s="16">
        <v>8.35</v>
      </c>
      <c r="F7" s="14"/>
      <c r="G7" s="14"/>
    </row>
    <row r="8" spans="2:7" x14ac:dyDescent="0.25">
      <c r="B8" s="13" t="s">
        <v>18</v>
      </c>
      <c r="C8" s="14"/>
      <c r="D8" s="15"/>
      <c r="E8" s="16">
        <f>E10/(D9+1)</f>
        <v>306.3275353869077</v>
      </c>
      <c r="F8" s="14"/>
      <c r="G8" s="14" t="s">
        <v>35</v>
      </c>
    </row>
    <row r="9" spans="2:7" x14ac:dyDescent="0.25">
      <c r="B9" s="17" t="s">
        <v>6</v>
      </c>
      <c r="C9" s="18"/>
      <c r="D9" s="19">
        <v>0.255</v>
      </c>
      <c r="E9" s="20">
        <f>E8*D9</f>
        <v>78.113521523661461</v>
      </c>
      <c r="F9" s="18"/>
      <c r="G9" s="18" t="s">
        <v>25</v>
      </c>
    </row>
    <row r="10" spans="2:7" x14ac:dyDescent="0.25">
      <c r="B10" s="17" t="s">
        <v>7</v>
      </c>
      <c r="C10" s="18"/>
      <c r="D10" s="19"/>
      <c r="E10" s="20">
        <f>E12/(D11+1)</f>
        <v>384.4410569105691</v>
      </c>
      <c r="F10" s="18"/>
      <c r="G10" s="18" t="s">
        <v>36</v>
      </c>
    </row>
    <row r="11" spans="2:7" x14ac:dyDescent="0.25">
      <c r="B11" s="13" t="s">
        <v>8</v>
      </c>
      <c r="C11" s="14"/>
      <c r="D11" s="15">
        <v>0.23</v>
      </c>
      <c r="E11" s="16">
        <f>E10*D11</f>
        <v>88.421443089430895</v>
      </c>
      <c r="F11" s="14"/>
      <c r="G11" s="14" t="s">
        <v>27</v>
      </c>
    </row>
    <row r="12" spans="2:7" x14ac:dyDescent="0.25">
      <c r="B12" s="13" t="s">
        <v>9</v>
      </c>
      <c r="C12" s="14"/>
      <c r="D12" s="15"/>
      <c r="E12" s="16">
        <f>E15-E14-E13</f>
        <v>472.86250000000001</v>
      </c>
      <c r="F12" s="14"/>
      <c r="G12" s="14" t="s">
        <v>37</v>
      </c>
    </row>
    <row r="13" spans="2:7" x14ac:dyDescent="0.25">
      <c r="B13" s="17" t="s">
        <v>10</v>
      </c>
      <c r="C13" s="18"/>
      <c r="D13" s="19">
        <v>0.02</v>
      </c>
      <c r="E13" s="20">
        <f>E15*D13</f>
        <v>10.450000000000001</v>
      </c>
      <c r="F13" s="18"/>
      <c r="G13" s="18" t="s">
        <v>28</v>
      </c>
    </row>
    <row r="14" spans="2:7" x14ac:dyDescent="0.25">
      <c r="B14" s="17" t="s">
        <v>11</v>
      </c>
      <c r="C14" s="18"/>
      <c r="D14" s="19">
        <v>7.4999999999999997E-2</v>
      </c>
      <c r="E14" s="20">
        <f>E15*D14</f>
        <v>39.1875</v>
      </c>
      <c r="F14" s="18"/>
      <c r="G14" s="18" t="s">
        <v>29</v>
      </c>
    </row>
    <row r="15" spans="2:7" x14ac:dyDescent="0.25">
      <c r="B15" s="17" t="s">
        <v>12</v>
      </c>
      <c r="C15" s="18"/>
      <c r="D15" s="19"/>
      <c r="E15" s="20">
        <f>E17-E16</f>
        <v>522.5</v>
      </c>
      <c r="F15" s="18"/>
      <c r="G15" s="18" t="s">
        <v>38</v>
      </c>
    </row>
    <row r="16" spans="2:7" x14ac:dyDescent="0.25">
      <c r="B16" s="13" t="s">
        <v>13</v>
      </c>
      <c r="C16" s="14"/>
      <c r="D16" s="15">
        <v>0.05</v>
      </c>
      <c r="E16" s="16">
        <f>E17*D16</f>
        <v>27.5</v>
      </c>
      <c r="F16" s="14"/>
      <c r="G16" s="14" t="s">
        <v>30</v>
      </c>
    </row>
    <row r="17" spans="2:7" x14ac:dyDescent="0.25">
      <c r="B17" s="13" t="s">
        <v>14</v>
      </c>
      <c r="C17" s="14"/>
      <c r="D17" s="15"/>
      <c r="E17" s="16">
        <v>550</v>
      </c>
      <c r="F17" s="14"/>
      <c r="G17" s="14"/>
    </row>
    <row r="18" spans="2:7" x14ac:dyDescent="0.25">
      <c r="B18" s="18" t="s">
        <v>15</v>
      </c>
      <c r="C18" s="18"/>
      <c r="D18" s="19">
        <v>0.19</v>
      </c>
      <c r="E18" s="20">
        <f>E17*D18</f>
        <v>104.5</v>
      </c>
      <c r="F18" s="18"/>
      <c r="G18" s="18" t="s">
        <v>31</v>
      </c>
    </row>
    <row r="19" spans="2:7" x14ac:dyDescent="0.25">
      <c r="B19" s="18" t="s">
        <v>16</v>
      </c>
      <c r="C19" s="18"/>
      <c r="D19" s="19"/>
      <c r="E19" s="20">
        <f>E17+E18</f>
        <v>654.5</v>
      </c>
      <c r="F19" s="18"/>
      <c r="G19" s="18" t="s">
        <v>39</v>
      </c>
    </row>
  </sheetData>
  <pageMargins left="0.7" right="0.7" top="0.78740157499999996" bottom="0.78740157499999996" header="0.3" footer="0.3"/>
  <ignoredErrors>
    <ignoredError sqref="E3:E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80F7A-C074-4652-9A8B-DB8371260AF6}">
  <dimension ref="A2:G19"/>
  <sheetViews>
    <sheetView showGridLines="0" workbookViewId="0">
      <selection activeCell="H15" sqref="H15"/>
    </sheetView>
  </sheetViews>
  <sheetFormatPr baseColWidth="10" defaultRowHeight="15" x14ac:dyDescent="0.25"/>
  <cols>
    <col min="1" max="1" width="4.42578125" style="3" customWidth="1"/>
    <col min="2" max="2" width="35.85546875" customWidth="1"/>
    <col min="4" max="4" width="11.42578125" style="4"/>
    <col min="5" max="5" width="11.42578125" style="1"/>
    <col min="6" max="6" width="1.85546875" style="1" customWidth="1"/>
    <col min="7" max="7" width="14" style="12" customWidth="1"/>
  </cols>
  <sheetData>
    <row r="2" spans="1:7" x14ac:dyDescent="0.25">
      <c r="A2" s="2"/>
      <c r="B2" s="13" t="s">
        <v>2</v>
      </c>
      <c r="C2" s="14" t="s">
        <v>0</v>
      </c>
      <c r="D2" s="15"/>
      <c r="E2" s="16">
        <v>380</v>
      </c>
      <c r="F2" s="14"/>
      <c r="G2" s="14"/>
    </row>
    <row r="3" spans="1:7" x14ac:dyDescent="0.25">
      <c r="B3" s="13" t="s">
        <v>1</v>
      </c>
      <c r="C3" s="14"/>
      <c r="D3" s="15">
        <v>0.16</v>
      </c>
      <c r="E3" s="16">
        <f>E2*D3</f>
        <v>60.800000000000004</v>
      </c>
      <c r="F3" s="14"/>
      <c r="G3" s="14" t="s">
        <v>20</v>
      </c>
    </row>
    <row r="4" spans="1:7" x14ac:dyDescent="0.25">
      <c r="B4" s="13" t="s">
        <v>3</v>
      </c>
      <c r="C4" s="14"/>
      <c r="D4" s="15"/>
      <c r="E4" s="16">
        <f>E2-E3</f>
        <v>319.2</v>
      </c>
      <c r="F4" s="14"/>
      <c r="G4" s="14" t="s">
        <v>21</v>
      </c>
    </row>
    <row r="5" spans="1:7" x14ac:dyDescent="0.25">
      <c r="B5" s="17" t="s">
        <v>4</v>
      </c>
      <c r="C5" s="18"/>
      <c r="D5" s="19">
        <v>0.03</v>
      </c>
      <c r="E5" s="20">
        <f>E4*D5</f>
        <v>9.5759999999999987</v>
      </c>
      <c r="F5" s="18"/>
      <c r="G5" s="18" t="s">
        <v>22</v>
      </c>
    </row>
    <row r="6" spans="1:7" x14ac:dyDescent="0.25">
      <c r="B6" s="17" t="s">
        <v>5</v>
      </c>
      <c r="C6" s="18"/>
      <c r="D6" s="19"/>
      <c r="E6" s="20">
        <f>E4-E5</f>
        <v>309.62399999999997</v>
      </c>
      <c r="F6" s="18"/>
      <c r="G6" s="18" t="s">
        <v>23</v>
      </c>
    </row>
    <row r="7" spans="1:7" x14ac:dyDescent="0.25">
      <c r="B7" s="13" t="s">
        <v>17</v>
      </c>
      <c r="C7" s="14"/>
      <c r="D7" s="15"/>
      <c r="E7" s="16">
        <v>6.3</v>
      </c>
      <c r="F7" s="14"/>
      <c r="G7" s="14"/>
    </row>
    <row r="8" spans="1:7" x14ac:dyDescent="0.25">
      <c r="B8" s="13" t="s">
        <v>18</v>
      </c>
      <c r="C8" s="14"/>
      <c r="D8" s="15"/>
      <c r="E8" s="16">
        <f>E6+E7</f>
        <v>315.92399999999998</v>
      </c>
      <c r="F8" s="14"/>
      <c r="G8" s="14" t="s">
        <v>24</v>
      </c>
    </row>
    <row r="9" spans="1:7" x14ac:dyDescent="0.25">
      <c r="B9" s="17" t="s">
        <v>6</v>
      </c>
      <c r="C9" s="18"/>
      <c r="D9" s="19">
        <v>0.29849999999999999</v>
      </c>
      <c r="E9" s="20">
        <f>E8*D9</f>
        <v>94.303313999999986</v>
      </c>
      <c r="F9" s="18"/>
      <c r="G9" s="18" t="s">
        <v>25</v>
      </c>
    </row>
    <row r="10" spans="1:7" x14ac:dyDescent="0.25">
      <c r="B10" s="17" t="s">
        <v>7</v>
      </c>
      <c r="C10" s="18"/>
      <c r="D10" s="19"/>
      <c r="E10" s="20">
        <f>E8+E9</f>
        <v>410.22731399999998</v>
      </c>
      <c r="F10" s="18"/>
      <c r="G10" s="18" t="s">
        <v>26</v>
      </c>
    </row>
    <row r="11" spans="1:7" x14ac:dyDescent="0.25">
      <c r="B11" s="13" t="s">
        <v>8</v>
      </c>
      <c r="C11" s="14"/>
      <c r="D11" s="15">
        <f>(E12/E10)-1</f>
        <v>4.7894631414036049E-2</v>
      </c>
      <c r="E11" s="16">
        <f>E12-E10</f>
        <v>19.647686000000022</v>
      </c>
      <c r="F11" s="14"/>
      <c r="G11" s="14" t="s">
        <v>40</v>
      </c>
    </row>
    <row r="12" spans="1:7" x14ac:dyDescent="0.25">
      <c r="B12" s="13" t="s">
        <v>9</v>
      </c>
      <c r="C12" s="14"/>
      <c r="D12" s="15"/>
      <c r="E12" s="16">
        <f>E15-E14-E13</f>
        <v>429.875</v>
      </c>
      <c r="F12" s="14"/>
      <c r="G12" s="14" t="s">
        <v>37</v>
      </c>
    </row>
    <row r="13" spans="1:7" x14ac:dyDescent="0.25">
      <c r="B13" s="17" t="s">
        <v>10</v>
      </c>
      <c r="C13" s="18"/>
      <c r="D13" s="19">
        <v>0.02</v>
      </c>
      <c r="E13" s="20">
        <f>E15*D13</f>
        <v>9.5</v>
      </c>
      <c r="F13" s="18"/>
      <c r="G13" s="18" t="s">
        <v>28</v>
      </c>
    </row>
    <row r="14" spans="1:7" x14ac:dyDescent="0.25">
      <c r="B14" s="17" t="s">
        <v>11</v>
      </c>
      <c r="C14" s="18"/>
      <c r="D14" s="19">
        <v>7.4999999999999997E-2</v>
      </c>
      <c r="E14" s="20">
        <f>E15*D14</f>
        <v>35.625</v>
      </c>
      <c r="F14" s="18"/>
      <c r="G14" s="18" t="s">
        <v>29</v>
      </c>
    </row>
    <row r="15" spans="1:7" x14ac:dyDescent="0.25">
      <c r="B15" s="17" t="s">
        <v>12</v>
      </c>
      <c r="C15" s="18"/>
      <c r="D15" s="19"/>
      <c r="E15" s="20">
        <f>E17-E16</f>
        <v>475</v>
      </c>
      <c r="F15" s="18"/>
      <c r="G15" s="18" t="s">
        <v>38</v>
      </c>
    </row>
    <row r="16" spans="1:7" x14ac:dyDescent="0.25">
      <c r="B16" s="13" t="s">
        <v>13</v>
      </c>
      <c r="C16" s="14"/>
      <c r="D16" s="15">
        <v>0.05</v>
      </c>
      <c r="E16" s="16">
        <f>E17*D16</f>
        <v>25</v>
      </c>
      <c r="F16" s="14"/>
      <c r="G16" s="14" t="s">
        <v>30</v>
      </c>
    </row>
    <row r="17" spans="2:7" x14ac:dyDescent="0.25">
      <c r="B17" s="13" t="s">
        <v>14</v>
      </c>
      <c r="C17" s="14"/>
      <c r="D17" s="15"/>
      <c r="E17" s="16">
        <v>500</v>
      </c>
      <c r="F17" s="14"/>
      <c r="G17" s="14"/>
    </row>
    <row r="18" spans="2:7" x14ac:dyDescent="0.25">
      <c r="B18" s="18" t="s">
        <v>15</v>
      </c>
      <c r="C18" s="18"/>
      <c r="D18" s="19">
        <v>0.19</v>
      </c>
      <c r="E18" s="20">
        <f>E17*D18</f>
        <v>95</v>
      </c>
      <c r="F18" s="18"/>
      <c r="G18" s="18" t="s">
        <v>31</v>
      </c>
    </row>
    <row r="19" spans="2:7" x14ac:dyDescent="0.25">
      <c r="B19" s="18" t="s">
        <v>16</v>
      </c>
      <c r="C19" s="18"/>
      <c r="D19" s="19"/>
      <c r="E19" s="20">
        <f>E17+E18</f>
        <v>595</v>
      </c>
      <c r="F19" s="18"/>
      <c r="G19" s="18" t="s">
        <v>39</v>
      </c>
    </row>
  </sheetData>
  <pageMargins left="0.7" right="0.7" top="0.78740157499999996" bottom="0.78740157499999996" header="0.3" footer="0.3"/>
  <ignoredErrors>
    <ignoredError sqref="E4:E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Vorwärtskalkulation</vt:lpstr>
      <vt:lpstr>Rückwärtskalkulation</vt:lpstr>
      <vt:lpstr>Differenzkalkulation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Nitzsche</dc:creator>
  <cp:lastModifiedBy>Oliver Nitzsche</cp:lastModifiedBy>
  <dcterms:created xsi:type="dcterms:W3CDTF">2015-06-05T18:19:34Z</dcterms:created>
  <dcterms:modified xsi:type="dcterms:W3CDTF">2020-06-09T05:17:57Z</dcterms:modified>
</cp:coreProperties>
</file>